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4000" windowHeight="9735"/>
  </bookViews>
  <sheets>
    <sheet name="бюджет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4" i="4" l="1"/>
  <c r="F24" i="4"/>
  <c r="E24" i="4" l="1"/>
  <c r="D24" i="4"/>
  <c r="E27" i="4" l="1"/>
  <c r="G27" i="4"/>
  <c r="A7" i="4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H6" i="4" l="1"/>
  <c r="I6" i="4"/>
  <c r="I27" i="4" l="1"/>
</calcChain>
</file>

<file path=xl/sharedStrings.xml><?xml version="1.0" encoding="utf-8"?>
<sst xmlns="http://schemas.openxmlformats.org/spreadsheetml/2006/main" count="61" uniqueCount="40">
  <si>
    <t>№ п/п</t>
  </si>
  <si>
    <t>Надійшло</t>
  </si>
  <si>
    <t>Використано</t>
  </si>
  <si>
    <t>од. виміру</t>
  </si>
  <si>
    <t>доз</t>
  </si>
  <si>
    <t>шт</t>
  </si>
  <si>
    <t>уп</t>
  </si>
  <si>
    <t>Петренко І.М.</t>
  </si>
  <si>
    <t>Головний бухгалтер</t>
  </si>
  <si>
    <t>Шпачинська К.М.</t>
  </si>
  <si>
    <t>к-ть</t>
  </si>
  <si>
    <t>сума</t>
  </si>
  <si>
    <t xml:space="preserve">Залишок </t>
  </si>
  <si>
    <t xml:space="preserve">Найменування </t>
  </si>
  <si>
    <t>бан.</t>
  </si>
  <si>
    <t>Додаток 3</t>
  </si>
  <si>
    <t>Всього</t>
  </si>
  <si>
    <t xml:space="preserve">Калоприймач стомічний 5900   </t>
  </si>
  <si>
    <t>Головний лікар</t>
  </si>
  <si>
    <t>підгузки для дорослих Дейлі екстра №30</t>
  </si>
  <si>
    <t>пелюшки гігієнічні 60 см №30</t>
  </si>
  <si>
    <t>прокладки урологічні  тена №12  махі</t>
  </si>
  <si>
    <t>підгузки дитячі Хепі юніор №54</t>
  </si>
  <si>
    <t xml:space="preserve">Уростомічний мішок </t>
  </si>
  <si>
    <t xml:space="preserve">катетер </t>
  </si>
  <si>
    <t>Паста колопласт</t>
  </si>
  <si>
    <t>Підгузки  Тена для дорослих Large №30</t>
  </si>
  <si>
    <t>Підгузки  Тена для дорослихMedium №30</t>
  </si>
  <si>
    <t>підгузки  для дорослих Сені Large №30</t>
  </si>
  <si>
    <t>підгузки  для дорослих Сені АIR Large №30</t>
  </si>
  <si>
    <t>підгузки  для дорослих Сені АIR medium №30</t>
  </si>
  <si>
    <t>підгузки  для дорослих Сені BASIC small №30</t>
  </si>
  <si>
    <t>прокладки урологічні  тена №28</t>
  </si>
  <si>
    <t>прокладки урологічні  тена №6</t>
  </si>
  <si>
    <t>прокладки урологічні  Hartmann</t>
  </si>
  <si>
    <t>прокладки урологічні  №14</t>
  </si>
  <si>
    <t>підгузки дитячі  №32</t>
  </si>
  <si>
    <t>сечоприймач</t>
  </si>
  <si>
    <t>ремінець до сечоприймача</t>
  </si>
  <si>
    <t>Відомості про лікарські засоби та медичні вироби, придбані на бюджетні кошти за 6 міс. 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</si>
</sst>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distributed"/>
    </xf>
    <xf numFmtId="0" fontId="5" fillId="0" borderId="0" xfId="0" applyFont="1" applyFill="1" applyBorder="1" applyAlignment="1">
      <alignment horizontal="center" vertical="distributed" wrapText="1"/>
    </xf>
    <xf numFmtId="0" fontId="6" fillId="0" borderId="0" xfId="0" applyFont="1"/>
    <xf numFmtId="0" fontId="4" fillId="0" borderId="0" xfId="0" applyFont="1"/>
    <xf numFmtId="0" fontId="2" fillId="0" borderId="1" xfId="0" applyFont="1" applyBorder="1" applyAlignment="1">
      <alignment horizontal="left"/>
    </xf>
    <xf numFmtId="0" fontId="1" fillId="0" borderId="1" xfId="0" applyFont="1" applyBorder="1"/>
    <xf numFmtId="0" fontId="7" fillId="0" borderId="1" xfId="0" applyFont="1" applyBorder="1"/>
    <xf numFmtId="0" fontId="8" fillId="0" borderId="1" xfId="0" applyFont="1" applyFill="1" applyBorder="1" applyAlignment="1">
      <alignment horizontal="left" wrapText="1"/>
    </xf>
    <xf numFmtId="0" fontId="8" fillId="0" borderId="1" xfId="0" applyFont="1" applyFill="1" applyBorder="1"/>
    <xf numFmtId="0" fontId="8" fillId="0" borderId="0" xfId="0" applyFont="1" applyFill="1" applyBorder="1" applyAlignment="1">
      <alignment horizontal="left" wrapText="1"/>
    </xf>
    <xf numFmtId="0" fontId="8" fillId="0" borderId="0" xfId="0" applyFont="1" applyFill="1" applyBorder="1"/>
    <xf numFmtId="0" fontId="0" fillId="0" borderId="6" xfId="0" applyBorder="1"/>
    <xf numFmtId="0" fontId="0" fillId="0" borderId="5" xfId="0" applyBorder="1"/>
    <xf numFmtId="0" fontId="0" fillId="0" borderId="2" xfId="0" applyBorder="1"/>
    <xf numFmtId="2" fontId="7" fillId="0" borderId="1" xfId="0" applyNumberFormat="1" applyFont="1" applyBorder="1"/>
    <xf numFmtId="0" fontId="0" fillId="0" borderId="0" xfId="0" applyAlignment="1">
      <alignment horizontal="right"/>
    </xf>
    <xf numFmtId="0" fontId="4" fillId="0" borderId="0" xfId="0" applyFont="1" applyAlignment="1">
      <alignment horizontal="center" vertical="distributed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 vertical="distributed"/>
    </xf>
    <xf numFmtId="0" fontId="1" fillId="0" borderId="2" xfId="0" applyFont="1" applyBorder="1" applyAlignment="1">
      <alignment horizontal="center" vertical="distributed"/>
    </xf>
    <xf numFmtId="0" fontId="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vertical="distributed"/>
    </xf>
    <xf numFmtId="0" fontId="1" fillId="0" borderId="4" xfId="0" applyFont="1" applyBorder="1" applyAlignment="1">
      <alignment horizontal="center" vertical="distributed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F6" sqref="F6:G26"/>
    </sheetView>
  </sheetViews>
  <sheetFormatPr defaultRowHeight="15" x14ac:dyDescent="0.25"/>
  <cols>
    <col min="1" max="1" width="5.7109375" customWidth="1"/>
    <col min="2" max="2" width="38.28515625" customWidth="1"/>
    <col min="3" max="3" width="7.140625" customWidth="1"/>
    <col min="4" max="4" width="6.140625" customWidth="1"/>
    <col min="5" max="5" width="10.42578125" customWidth="1"/>
    <col min="6" max="6" width="7.42578125" customWidth="1"/>
    <col min="7" max="7" width="11.140625" customWidth="1"/>
    <col min="8" max="8" width="7.7109375" customWidth="1"/>
    <col min="9" max="9" width="8.5703125" customWidth="1"/>
  </cols>
  <sheetData>
    <row r="1" spans="1:9" ht="19.5" customHeight="1" x14ac:dyDescent="0.25">
      <c r="H1" s="19" t="s">
        <v>15</v>
      </c>
      <c r="I1" s="19"/>
    </row>
    <row r="2" spans="1:9" ht="36" customHeight="1" x14ac:dyDescent="0.25">
      <c r="A2" s="20" t="s">
        <v>39</v>
      </c>
      <c r="B2" s="20"/>
      <c r="C2" s="20"/>
      <c r="D2" s="20"/>
      <c r="E2" s="20"/>
      <c r="F2" s="20"/>
      <c r="G2" s="20"/>
      <c r="H2" s="20"/>
      <c r="I2" s="20"/>
    </row>
    <row r="3" spans="1:9" ht="15.75" x14ac:dyDescent="0.25">
      <c r="A3" s="7"/>
      <c r="B3" s="7"/>
      <c r="C3" s="7"/>
      <c r="D3" s="7"/>
      <c r="E3" s="7"/>
      <c r="F3" s="7"/>
      <c r="G3" s="7"/>
      <c r="H3" s="7"/>
      <c r="I3" s="7"/>
    </row>
    <row r="4" spans="1:9" ht="30" customHeight="1" x14ac:dyDescent="0.25">
      <c r="A4" s="29" t="s">
        <v>0</v>
      </c>
      <c r="B4" s="29" t="s">
        <v>13</v>
      </c>
      <c r="C4" s="29" t="s">
        <v>3</v>
      </c>
      <c r="D4" s="24" t="s">
        <v>1</v>
      </c>
      <c r="E4" s="25"/>
      <c r="F4" s="26" t="s">
        <v>2</v>
      </c>
      <c r="G4" s="26"/>
      <c r="H4" s="27" t="s">
        <v>12</v>
      </c>
      <c r="I4" s="28"/>
    </row>
    <row r="5" spans="1:9" x14ac:dyDescent="0.25">
      <c r="A5" s="30"/>
      <c r="B5" s="30"/>
      <c r="C5" s="30"/>
      <c r="D5" s="4" t="s">
        <v>10</v>
      </c>
      <c r="E5" s="4" t="s">
        <v>11</v>
      </c>
      <c r="F5" s="4" t="s">
        <v>10</v>
      </c>
      <c r="G5" s="4" t="s">
        <v>11</v>
      </c>
      <c r="H5" s="4" t="s">
        <v>10</v>
      </c>
      <c r="I5" s="4" t="s">
        <v>11</v>
      </c>
    </row>
    <row r="6" spans="1:9" ht="15.75" customHeight="1" x14ac:dyDescent="0.25">
      <c r="A6" s="1">
        <v>1</v>
      </c>
      <c r="B6" s="8" t="s">
        <v>26</v>
      </c>
      <c r="C6" s="2" t="s">
        <v>4</v>
      </c>
      <c r="D6" s="3">
        <v>54</v>
      </c>
      <c r="E6" s="3">
        <v>30235.14</v>
      </c>
      <c r="F6" s="3">
        <v>54</v>
      </c>
      <c r="G6" s="3">
        <v>30235.14</v>
      </c>
      <c r="H6" s="1">
        <f t="shared" ref="H6" si="0">D6-F6</f>
        <v>0</v>
      </c>
      <c r="I6" s="1">
        <f t="shared" ref="I6" si="1">E6-G6</f>
        <v>0</v>
      </c>
    </row>
    <row r="7" spans="1:9" ht="15.75" customHeight="1" x14ac:dyDescent="0.25">
      <c r="A7" s="16">
        <f>A6+1</f>
        <v>2</v>
      </c>
      <c r="B7" s="11" t="s">
        <v>27</v>
      </c>
      <c r="C7" s="17" t="s">
        <v>6</v>
      </c>
      <c r="D7" s="15">
        <v>8</v>
      </c>
      <c r="E7" s="15">
        <v>4245.76</v>
      </c>
      <c r="F7" s="15">
        <v>8</v>
      </c>
      <c r="G7" s="15">
        <v>4245.76</v>
      </c>
      <c r="H7" s="1"/>
      <c r="I7" s="1"/>
    </row>
    <row r="8" spans="1:9" ht="15.75" customHeight="1" x14ac:dyDescent="0.25">
      <c r="A8" s="16">
        <f t="shared" ref="A8:A25" si="2">A7+1</f>
        <v>3</v>
      </c>
      <c r="B8" s="11" t="s">
        <v>19</v>
      </c>
      <c r="C8" s="17" t="s">
        <v>6</v>
      </c>
      <c r="D8" s="1">
        <v>4</v>
      </c>
      <c r="E8" s="1">
        <v>1972.44</v>
      </c>
      <c r="F8" s="1">
        <v>4</v>
      </c>
      <c r="G8" s="1">
        <v>1972.44</v>
      </c>
      <c r="H8" s="1"/>
      <c r="I8" s="1"/>
    </row>
    <row r="9" spans="1:9" ht="15.75" customHeight="1" x14ac:dyDescent="0.25">
      <c r="A9" s="16">
        <f t="shared" si="2"/>
        <v>4</v>
      </c>
      <c r="B9" s="11" t="s">
        <v>28</v>
      </c>
      <c r="C9" s="17" t="s">
        <v>6</v>
      </c>
      <c r="D9" s="15">
        <v>11</v>
      </c>
      <c r="E9" s="15">
        <v>8261.84</v>
      </c>
      <c r="F9" s="15">
        <v>11</v>
      </c>
      <c r="G9" s="15">
        <v>8261.84</v>
      </c>
      <c r="H9" s="1"/>
      <c r="I9" s="1"/>
    </row>
    <row r="10" spans="1:9" ht="15.75" customHeight="1" x14ac:dyDescent="0.25">
      <c r="A10" s="16">
        <f t="shared" si="2"/>
        <v>5</v>
      </c>
      <c r="B10" s="11" t="s">
        <v>29</v>
      </c>
      <c r="C10" s="17" t="s">
        <v>6</v>
      </c>
      <c r="D10" s="15">
        <v>100</v>
      </c>
      <c r="E10" s="15">
        <v>56345</v>
      </c>
      <c r="F10" s="15">
        <v>100</v>
      </c>
      <c r="G10" s="15">
        <v>56345</v>
      </c>
      <c r="H10" s="1"/>
      <c r="I10" s="1"/>
    </row>
    <row r="11" spans="1:9" ht="15.75" customHeight="1" x14ac:dyDescent="0.25">
      <c r="A11" s="16">
        <f t="shared" si="2"/>
        <v>6</v>
      </c>
      <c r="B11" s="11" t="s">
        <v>30</v>
      </c>
      <c r="C11" s="17" t="s">
        <v>6</v>
      </c>
      <c r="D11" s="15">
        <v>16</v>
      </c>
      <c r="E11" s="15">
        <v>7846.72</v>
      </c>
      <c r="F11" s="15">
        <v>16</v>
      </c>
      <c r="G11" s="15">
        <v>7846.72</v>
      </c>
      <c r="H11" s="1"/>
      <c r="I11" s="1"/>
    </row>
    <row r="12" spans="1:9" ht="15.75" customHeight="1" x14ac:dyDescent="0.25">
      <c r="A12" s="16">
        <f t="shared" si="2"/>
        <v>7</v>
      </c>
      <c r="B12" s="11" t="s">
        <v>31</v>
      </c>
      <c r="C12" s="17" t="s">
        <v>6</v>
      </c>
      <c r="D12" s="15">
        <v>12</v>
      </c>
      <c r="E12" s="15">
        <v>4736.04</v>
      </c>
      <c r="F12" s="15">
        <v>12</v>
      </c>
      <c r="G12" s="15">
        <v>4736.04</v>
      </c>
      <c r="H12" s="1"/>
      <c r="I12" s="1"/>
    </row>
    <row r="13" spans="1:9" ht="15.75" customHeight="1" x14ac:dyDescent="0.25">
      <c r="A13" s="16">
        <f t="shared" si="2"/>
        <v>8</v>
      </c>
      <c r="B13" s="11" t="s">
        <v>20</v>
      </c>
      <c r="C13" s="17" t="s">
        <v>6</v>
      </c>
      <c r="D13" s="15">
        <v>44</v>
      </c>
      <c r="E13" s="15">
        <v>11377.12</v>
      </c>
      <c r="F13" s="15">
        <v>44</v>
      </c>
      <c r="G13" s="15">
        <v>11377.12</v>
      </c>
      <c r="H13" s="1"/>
      <c r="I13" s="1"/>
    </row>
    <row r="14" spans="1:9" ht="15.75" customHeight="1" x14ac:dyDescent="0.25">
      <c r="A14" s="16">
        <f t="shared" si="2"/>
        <v>9</v>
      </c>
      <c r="B14" s="11" t="s">
        <v>32</v>
      </c>
      <c r="C14" s="17" t="s">
        <v>6</v>
      </c>
      <c r="D14" s="15">
        <v>20</v>
      </c>
      <c r="E14" s="15">
        <v>1680</v>
      </c>
      <c r="F14" s="15">
        <v>20</v>
      </c>
      <c r="G14" s="15">
        <v>1680</v>
      </c>
      <c r="H14" s="1"/>
      <c r="I14" s="1"/>
    </row>
    <row r="15" spans="1:9" ht="15.75" customHeight="1" x14ac:dyDescent="0.25">
      <c r="A15" s="16">
        <f t="shared" si="2"/>
        <v>10</v>
      </c>
      <c r="B15" s="11" t="s">
        <v>33</v>
      </c>
      <c r="C15" s="17" t="s">
        <v>6</v>
      </c>
      <c r="D15" s="1">
        <v>12</v>
      </c>
      <c r="E15" s="1">
        <v>1203.5999999999999</v>
      </c>
      <c r="F15" s="1">
        <v>12</v>
      </c>
      <c r="G15" s="1">
        <v>1203.5999999999999</v>
      </c>
      <c r="H15" s="1"/>
      <c r="I15" s="1"/>
    </row>
    <row r="16" spans="1:9" ht="15.75" customHeight="1" x14ac:dyDescent="0.25">
      <c r="A16" s="16">
        <f t="shared" si="2"/>
        <v>11</v>
      </c>
      <c r="B16" s="11" t="s">
        <v>21</v>
      </c>
      <c r="C16" s="17" t="s">
        <v>6</v>
      </c>
      <c r="D16" s="15">
        <v>12</v>
      </c>
      <c r="E16" s="15">
        <v>1468.8</v>
      </c>
      <c r="F16" s="15">
        <v>12</v>
      </c>
      <c r="G16" s="15">
        <v>1468.8</v>
      </c>
      <c r="H16" s="1"/>
      <c r="I16" s="1"/>
    </row>
    <row r="17" spans="1:9" ht="15.75" customHeight="1" x14ac:dyDescent="0.25">
      <c r="A17" s="16">
        <f t="shared" si="2"/>
        <v>12</v>
      </c>
      <c r="B17" s="11" t="s">
        <v>34</v>
      </c>
      <c r="C17" s="17" t="s">
        <v>6</v>
      </c>
      <c r="D17" s="15">
        <v>12</v>
      </c>
      <c r="E17" s="15">
        <v>2707.2</v>
      </c>
      <c r="F17" s="15">
        <v>12</v>
      </c>
      <c r="G17" s="15">
        <v>2707.2</v>
      </c>
      <c r="H17" s="1"/>
      <c r="I17" s="1"/>
    </row>
    <row r="18" spans="1:9" ht="15.75" customHeight="1" x14ac:dyDescent="0.25">
      <c r="A18" s="16">
        <f t="shared" si="2"/>
        <v>13</v>
      </c>
      <c r="B18" s="11" t="s">
        <v>35</v>
      </c>
      <c r="C18" s="17" t="s">
        <v>6</v>
      </c>
      <c r="D18" s="1">
        <v>12</v>
      </c>
      <c r="E18" s="1">
        <v>438.96</v>
      </c>
      <c r="F18" s="1">
        <v>12</v>
      </c>
      <c r="G18" s="1">
        <v>438.96</v>
      </c>
      <c r="H18" s="1"/>
      <c r="I18" s="1"/>
    </row>
    <row r="19" spans="1:9" ht="15.75" customHeight="1" x14ac:dyDescent="0.25">
      <c r="A19" s="16">
        <f t="shared" si="2"/>
        <v>14</v>
      </c>
      <c r="B19" s="11" t="s">
        <v>36</v>
      </c>
      <c r="C19" s="17" t="s">
        <v>6</v>
      </c>
      <c r="D19" s="15">
        <v>8</v>
      </c>
      <c r="E19" s="15">
        <v>1606.08</v>
      </c>
      <c r="F19" s="15">
        <v>8</v>
      </c>
      <c r="G19" s="15">
        <v>1606.08</v>
      </c>
      <c r="H19" s="1"/>
      <c r="I19" s="1"/>
    </row>
    <row r="20" spans="1:9" ht="15.75" customHeight="1" x14ac:dyDescent="0.25">
      <c r="A20" s="16">
        <f t="shared" si="2"/>
        <v>15</v>
      </c>
      <c r="B20" s="11" t="s">
        <v>22</v>
      </c>
      <c r="C20" s="17" t="s">
        <v>6</v>
      </c>
      <c r="D20" s="15">
        <v>20</v>
      </c>
      <c r="E20" s="15">
        <v>9855.7999999999993</v>
      </c>
      <c r="F20" s="15">
        <v>20</v>
      </c>
      <c r="G20" s="15">
        <v>9855.7999999999993</v>
      </c>
      <c r="H20" s="1"/>
      <c r="I20" s="1"/>
    </row>
    <row r="21" spans="1:9" ht="15.75" customHeight="1" x14ac:dyDescent="0.25">
      <c r="A21" s="16">
        <f t="shared" si="2"/>
        <v>16</v>
      </c>
      <c r="B21" s="12" t="s">
        <v>17</v>
      </c>
      <c r="C21" s="17" t="s">
        <v>6</v>
      </c>
      <c r="D21" s="15">
        <v>27</v>
      </c>
      <c r="E21" s="15">
        <v>54711.01</v>
      </c>
      <c r="F21" s="15">
        <v>27</v>
      </c>
      <c r="G21" s="15">
        <v>54711.01</v>
      </c>
      <c r="H21" s="1"/>
      <c r="I21" s="1"/>
    </row>
    <row r="22" spans="1:9" ht="15.75" customHeight="1" x14ac:dyDescent="0.25">
      <c r="A22" s="16">
        <f t="shared" si="2"/>
        <v>17</v>
      </c>
      <c r="B22" s="12" t="s">
        <v>37</v>
      </c>
      <c r="C22" s="17" t="s">
        <v>6</v>
      </c>
      <c r="D22" s="15">
        <v>9</v>
      </c>
      <c r="E22" s="15">
        <v>4399.2700000000004</v>
      </c>
      <c r="F22" s="15">
        <v>9</v>
      </c>
      <c r="G22" s="15">
        <v>4399.2700000000004</v>
      </c>
      <c r="H22" s="1"/>
      <c r="I22" s="1"/>
    </row>
    <row r="23" spans="1:9" ht="15.75" customHeight="1" x14ac:dyDescent="0.25">
      <c r="A23" s="16">
        <f t="shared" si="2"/>
        <v>18</v>
      </c>
      <c r="B23" s="12" t="s">
        <v>38</v>
      </c>
      <c r="C23" s="17" t="s">
        <v>6</v>
      </c>
      <c r="D23" s="1">
        <v>3</v>
      </c>
      <c r="E23" s="1">
        <v>851.84</v>
      </c>
      <c r="F23" s="1">
        <v>3</v>
      </c>
      <c r="G23" s="1">
        <v>851.84</v>
      </c>
      <c r="H23" s="1"/>
      <c r="I23" s="1"/>
    </row>
    <row r="24" spans="1:9" ht="15.75" customHeight="1" x14ac:dyDescent="0.25">
      <c r="A24" s="16">
        <f t="shared" si="2"/>
        <v>19</v>
      </c>
      <c r="B24" s="12" t="s">
        <v>23</v>
      </c>
      <c r="C24" s="17" t="s">
        <v>6</v>
      </c>
      <c r="D24" s="1">
        <f>1+2</f>
        <v>3</v>
      </c>
      <c r="E24" s="1">
        <f>2666.24+5332.47</f>
        <v>7998.71</v>
      </c>
      <c r="F24" s="1">
        <f>1+2</f>
        <v>3</v>
      </c>
      <c r="G24" s="1">
        <f>2666.24+5332.47</f>
        <v>7998.71</v>
      </c>
      <c r="H24" s="1"/>
      <c r="I24" s="1"/>
    </row>
    <row r="25" spans="1:9" ht="15.75" customHeight="1" x14ac:dyDescent="0.25">
      <c r="A25" s="16">
        <f t="shared" si="2"/>
        <v>20</v>
      </c>
      <c r="B25" s="12" t="s">
        <v>24</v>
      </c>
      <c r="C25" s="17" t="s">
        <v>5</v>
      </c>
      <c r="D25" s="15">
        <v>390</v>
      </c>
      <c r="E25" s="15">
        <v>2353.73</v>
      </c>
      <c r="F25" s="15">
        <v>390</v>
      </c>
      <c r="G25" s="15">
        <v>2353.73</v>
      </c>
      <c r="H25" s="1"/>
      <c r="I25" s="1"/>
    </row>
    <row r="26" spans="1:9" ht="15.75" customHeight="1" x14ac:dyDescent="0.25">
      <c r="A26" s="16" t="e">
        <f>#REF!+1</f>
        <v>#REF!</v>
      </c>
      <c r="B26" s="12" t="s">
        <v>25</v>
      </c>
      <c r="C26" s="17" t="s">
        <v>14</v>
      </c>
      <c r="D26" s="1">
        <v>4</v>
      </c>
      <c r="E26" s="1">
        <v>1244.24</v>
      </c>
      <c r="F26" s="1">
        <v>4</v>
      </c>
      <c r="G26" s="1">
        <v>1244.24</v>
      </c>
      <c r="H26" s="1"/>
      <c r="I26" s="1"/>
    </row>
    <row r="27" spans="1:9" ht="15.75" x14ac:dyDescent="0.25">
      <c r="A27" s="21" t="s">
        <v>16</v>
      </c>
      <c r="B27" s="22"/>
      <c r="C27" s="23"/>
      <c r="D27" s="1"/>
      <c r="E27" s="18">
        <f>SUM(E6:E26)</f>
        <v>215539.29999999996</v>
      </c>
      <c r="F27" s="10"/>
      <c r="G27" s="10">
        <f>SUM(G6:G26)</f>
        <v>215539.29999999996</v>
      </c>
      <c r="H27" s="9"/>
      <c r="I27" s="9">
        <f>SUM(I6:I6)</f>
        <v>0</v>
      </c>
    </row>
    <row r="29" spans="1:9" x14ac:dyDescent="0.25">
      <c r="B29" s="5" t="s">
        <v>18</v>
      </c>
      <c r="C29" s="6"/>
      <c r="D29" s="6" t="s">
        <v>7</v>
      </c>
      <c r="E29" s="6"/>
    </row>
    <row r="30" spans="1:9" x14ac:dyDescent="0.25">
      <c r="B30" s="6"/>
      <c r="C30" s="6"/>
      <c r="D30" s="6"/>
      <c r="E30" s="6"/>
    </row>
    <row r="31" spans="1:9" x14ac:dyDescent="0.25">
      <c r="B31" s="5" t="s">
        <v>8</v>
      </c>
      <c r="C31" s="6"/>
      <c r="D31" s="6" t="s">
        <v>9</v>
      </c>
      <c r="E31" s="6"/>
    </row>
    <row r="38" spans="15:15" x14ac:dyDescent="0.25">
      <c r="O38" s="13"/>
    </row>
    <row r="39" spans="15:15" x14ac:dyDescent="0.25">
      <c r="O39" s="13"/>
    </row>
    <row r="40" spans="15:15" x14ac:dyDescent="0.25">
      <c r="O40" s="13"/>
    </row>
    <row r="41" spans="15:15" x14ac:dyDescent="0.25">
      <c r="O41" s="14"/>
    </row>
  </sheetData>
  <mergeCells count="9">
    <mergeCell ref="H1:I1"/>
    <mergeCell ref="A2:I2"/>
    <mergeCell ref="A27:C27"/>
    <mergeCell ref="D4:E4"/>
    <mergeCell ref="F4:G4"/>
    <mergeCell ref="H4:I4"/>
    <mergeCell ref="C4:C5"/>
    <mergeCell ref="B4:B5"/>
    <mergeCell ref="A4:A5"/>
  </mergeCells>
  <pageMargins left="0.59055118110236227" right="0" top="0" bottom="0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бюджет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2024-08-07T08:46:59Z</dcterms:modified>
</cp:coreProperties>
</file>